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-FINANZAS\Downloads\"/>
    </mc:Choice>
  </mc:AlternateContent>
  <bookViews>
    <workbookView xWindow="0" yWindow="0" windowWidth="13785" windowHeight="11145"/>
  </bookViews>
  <sheets>
    <sheet name="Hoja1" sheetId="1" r:id="rId1"/>
  </sheets>
  <definedNames>
    <definedName name="_xlnm.Print_Area" localSheetId="0">Hoja1!$A$1:$N$67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6" i="1" l="1"/>
  <c r="N63" i="1"/>
  <c r="K42" i="1" l="1"/>
  <c r="L42" i="1" s="1"/>
  <c r="L7" i="1" l="1"/>
  <c r="L8" i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9" i="1"/>
  <c r="L9" i="1" s="1"/>
  <c r="K4" i="1"/>
  <c r="L4" i="1" s="1"/>
  <c r="K5" i="1"/>
  <c r="L5" i="1" s="1"/>
  <c r="K6" i="1"/>
  <c r="L6" i="1" s="1"/>
  <c r="K3" i="1"/>
  <c r="L3" i="1" s="1"/>
  <c r="M8" i="1" l="1"/>
  <c r="M7" i="1"/>
  <c r="N61" i="1" s="1"/>
  <c r="N66" i="1" l="1"/>
</calcChain>
</file>

<file path=xl/sharedStrings.xml><?xml version="1.0" encoding="utf-8"?>
<sst xmlns="http://schemas.openxmlformats.org/spreadsheetml/2006/main" count="312" uniqueCount="174">
  <si>
    <t>SUBCUENTA INDETEC</t>
  </si>
  <si>
    <t>CANTIDAD</t>
  </si>
  <si>
    <t xml:space="preserve">CONCEPTO DEL BIEN </t>
  </si>
  <si>
    <t>CONTRATISTA</t>
  </si>
  <si>
    <t>NO. CONTRATO</t>
  </si>
  <si>
    <t xml:space="preserve">DIA </t>
  </si>
  <si>
    <t xml:space="preserve">MES </t>
  </si>
  <si>
    <t>AÑO</t>
  </si>
  <si>
    <t>TASA DE DEPRECIACIÓN</t>
  </si>
  <si>
    <t>MONTO TOTAL</t>
  </si>
  <si>
    <t>1233-0-001</t>
  </si>
  <si>
    <t xml:space="preserve">EDIFICO CENTRAL, BIBLIOTECA Y RECTORÍA DE LA UNIVERSIDAD DE LA CIÉNEGA </t>
  </si>
  <si>
    <t>CEMEX CONCRETOS</t>
  </si>
  <si>
    <t xml:space="preserve">DICIEMBRE </t>
  </si>
  <si>
    <t>CONSTRUCCIÓN DE CAMINO VEHICULAR AL CENTRO DE CÓMPUTO Y EDIFICIO B</t>
  </si>
  <si>
    <t>SR. JORGE ÁVILA GONZALEZ</t>
  </si>
  <si>
    <t>UCM/RF/IR-002/C-002/2014</t>
  </si>
  <si>
    <t>AGOSTO</t>
  </si>
  <si>
    <t>CONSTRUCCIÓN ESTACIONAMIENTO Y CAMINO DE ACCESO PEATONAL AL CENTRO DE CÓMPUTO EDIFICIO B</t>
  </si>
  <si>
    <t>ARQ. RODRIGO HIGAREDA AMEZCUA</t>
  </si>
  <si>
    <t>UCM/RF/IR-003/C-003/2014</t>
  </si>
  <si>
    <t>CONSTRUCCIÓN DE VARIAS OBRAS EN LA UNIVERSIDAD DE LA CIENEGA PAQUETE 2</t>
  </si>
  <si>
    <t>ARQ. RODRIGO SÁNCHEZ ZEPEDA</t>
  </si>
  <si>
    <t>UCM/RF/IR-004/C-004/2014-4</t>
  </si>
  <si>
    <t>CONSTRUCCIÓN DE VARIAS OBRAS DE LA UNIVERSIDAD PAQUETE 1</t>
  </si>
  <si>
    <t>UCM/RF/IR-001/C-001/2014</t>
  </si>
  <si>
    <t>VENTANA CORREDIZA, VENTANA PARA TERMINACIÓN DE CUBICULO DE TABLA ROCA EN EL TALLER DE MATERIAL DIDÁCTICO</t>
  </si>
  <si>
    <t>OCTAVIO AYALA ARCEO</t>
  </si>
  <si>
    <t>VENTANA FIJA</t>
  </si>
  <si>
    <t>1233-01-001</t>
  </si>
  <si>
    <t>REALIZACIÓN DE PROYECTOS PARA DOS CANCHAS Y CONUTRUCCIÓN DE PLATAFORMAS</t>
  </si>
  <si>
    <t>CORPORATIVO GALVEZ, S.A. DE C.V.</t>
  </si>
  <si>
    <t>UCD/IR-000/2009</t>
  </si>
  <si>
    <t>CONTRUCCION DE ÁREA DE ESTACIONAMIENTOS PRIMERA ETAPA DE LA UNIVERSIDAD</t>
  </si>
  <si>
    <t>ALBERTO RENTERIA</t>
  </si>
  <si>
    <t>UCD/IR-001/C-001/2009</t>
  </si>
  <si>
    <t>PERFORACIÓN DE POZO PROFUNDO PRIMERA ETAPA</t>
  </si>
  <si>
    <t>GEOEX, S.A. DE C.V.</t>
  </si>
  <si>
    <t>UCD/IR-002/C-002/2009</t>
  </si>
  <si>
    <t>EDIFICIO ESCUELA DE NANOTECNOLOGÍA Y CIENCIAS GENÓMICAS</t>
  </si>
  <si>
    <t>SCOP/DOP/45001002-012-09/C-082/2009</t>
  </si>
  <si>
    <t>ABRIL</t>
  </si>
  <si>
    <t>CONSTRUCCIÓN DE ÁREA DE ESTACIONAMIENTOS SEGUNDA ETAPA</t>
  </si>
  <si>
    <t>UCD/IR-001/C-001/2010</t>
  </si>
  <si>
    <t xml:space="preserve">NOVIEMBRE </t>
  </si>
  <si>
    <t>TERMINACION DEL AUDITORIO EDIFICIO CENTRAL</t>
  </si>
  <si>
    <t>JOSÉ RICARDO VARGAS ESCOTO</t>
  </si>
  <si>
    <t>UCD/IR-002/C-002/2010</t>
  </si>
  <si>
    <t>SUMINISTRO Y COLOCACIÓN DE EQUIPO ELECTROMECANICO PARA POZO PROFUNDO Y LÍNEA HIDRAÚLICA</t>
  </si>
  <si>
    <t>SERVICIOS ESPECIALIZADOS BALBER S.A. DE C.V.</t>
  </si>
  <si>
    <t>UCD/IR-003/C-003/2010</t>
  </si>
  <si>
    <t>ALUMBRADO</t>
  </si>
  <si>
    <t>ALEJANDRO ZAVALA</t>
  </si>
  <si>
    <t>UCD/IR-004/C-004/2010</t>
  </si>
  <si>
    <t>PRIMERA ETAPA DE CONSTRUCCION DEL ACCESO PONIENTAL AL EDIFICIO RECTORÍA</t>
  </si>
  <si>
    <t>JOSÉ RENTERÍA CEJA</t>
  </si>
  <si>
    <t>UCD/IR-006/C-006/2010</t>
  </si>
  <si>
    <t>DICIEMBRE</t>
  </si>
  <si>
    <t>ESCALINATAS</t>
  </si>
  <si>
    <t>RAGOCE</t>
  </si>
  <si>
    <t>UCM/RE/IR-00-1/C-001/2013</t>
  </si>
  <si>
    <t>TANQUE 1</t>
  </si>
  <si>
    <t>ARSAMAR</t>
  </si>
  <si>
    <t>UCM/RE/IR-00-2/C-002/2013</t>
  </si>
  <si>
    <t>FEBRERO</t>
  </si>
  <si>
    <t>TANQUE 2</t>
  </si>
  <si>
    <t>ESTETICA</t>
  </si>
  <si>
    <t>UCM/RE/IR-00-3/C-003/2013</t>
  </si>
  <si>
    <t>LINEA CONDUCCION DE AGUA</t>
  </si>
  <si>
    <t>UCM/RE/IR-00-4/C-004/2013</t>
  </si>
  <si>
    <t>APERTURA DE VENTANAS Y SERVICIOS ESCOLARES</t>
  </si>
  <si>
    <t>ARQ. RODRIGO SANCHEZ ZEPEDA</t>
  </si>
  <si>
    <t>UCM/RE/AD-001/C-001/2013</t>
  </si>
  <si>
    <t>MARZO</t>
  </si>
  <si>
    <t>CASETA DE VIGILANCIA</t>
  </si>
  <si>
    <t>CORPORATIVO EMPRESARIAL, S.A DE C.V.</t>
  </si>
  <si>
    <t>UCM/RE/AD-002/C-002/2013</t>
  </si>
  <si>
    <t>INGRESO PRINCIPAL EDIFICIO DE RECTORIA GRANITO</t>
  </si>
  <si>
    <t>UCM/RE/AD-003/C-003/2013</t>
  </si>
  <si>
    <t>SALA DE CONSEJO</t>
  </si>
  <si>
    <t>UCM/RE/AD-004/C-004/2013</t>
  </si>
  <si>
    <t>NAVE INDUSTRIAL PARA TALLER MULTIDISIPLINARIO</t>
  </si>
  <si>
    <t>UCM/RE/AD-005/C-005/2013</t>
  </si>
  <si>
    <t>INSTALACION DE FIRME Y PISO EDIFICIO B</t>
  </si>
  <si>
    <t>UCM/RE/AD-001/C-001/2014</t>
  </si>
  <si>
    <t>TERMINACIÓN DE CAFETERIA</t>
  </si>
  <si>
    <t>VACASA CONSTRUCCIONES ARQ. MAURICIO CASTILLO AMEZCUA</t>
  </si>
  <si>
    <t>UCEM/RF/IR-001/C-001/2015</t>
  </si>
  <si>
    <t>CONSTRUCCIODE CUARTO DE MÁQUINAS EDIFICIO A PRIMERA ETAPA</t>
  </si>
  <si>
    <t>CONSTRUCCIÓN DE EXPLANADA PARA CAMPO EXPERIMENTAL DE ENERGÍA SOLAR</t>
  </si>
  <si>
    <t>ACABADOS QUINTO PISO RECTORÍA EDIFICIO CENTRAL</t>
  </si>
  <si>
    <t>CONSTRUCCIÓN TECHUMBRE PRIMERA  ETAPA CANCHAS DEPORTIVAS</t>
  </si>
  <si>
    <t>INSTALACIÓN DE LÁMPARAS SOLARES EN NUEVAS ÁREAS</t>
  </si>
  <si>
    <t>PLANTA DE TRATAMIENTO DE AGUAS RESIDUALES DE LA UCM</t>
  </si>
  <si>
    <t>HUGO EMMERICH GUTIERREZ GUERRERO</t>
  </si>
  <si>
    <t>UCD/IR-005/C-005/2010</t>
  </si>
  <si>
    <t>PRIMERA ETAPA DE CONSTRUCCION DE ACCESO ORIENTE</t>
  </si>
  <si>
    <t>UCD/IR-007/C-007/2010</t>
  </si>
  <si>
    <t>CINCO PROYECTOS ARQUITECTÓNICOS DE LA UCM</t>
  </si>
  <si>
    <t>CONSTRUCTORA  EURODISEÑO INTERNACIONAL</t>
  </si>
  <si>
    <t>S/N</t>
  </si>
  <si>
    <t>OCHO PROYECTOS ARQUITECTÓNICOS DE LA UCM</t>
  </si>
  <si>
    <t>EXCAVACIÓN DE MAQUINARIA, CAMIONES Y EQUIPO</t>
  </si>
  <si>
    <t>FRACCIONAMIENTO VILLA FLAMINGOS</t>
  </si>
  <si>
    <t>CONSTRUCCIÓN DE GRADERÍA PARA LA CANCHA DE LA UCEM</t>
  </si>
  <si>
    <t>CONSTRUCTORA INMOBILIARIA COCSA, S.A. DE C.V.</t>
  </si>
  <si>
    <t>UCM/DP/IR/RP/001/043/2016</t>
  </si>
  <si>
    <t>MATERIAL PARA REPARACIÓN Y MANTENIMIENTO</t>
  </si>
  <si>
    <t>GD 78</t>
  </si>
  <si>
    <t>UCEM/RF/IR-005/C-005/2016</t>
  </si>
  <si>
    <t>CUENTA CONTABLE</t>
  </si>
  <si>
    <t>MONTO UNITARIO</t>
  </si>
  <si>
    <t>M.O.I.</t>
  </si>
  <si>
    <t>TOTAL POR RUBRO</t>
  </si>
  <si>
    <t>1231-001</t>
  </si>
  <si>
    <t>DONACIÓN DE PREDIO RÚSTICO</t>
  </si>
  <si>
    <t>JULIO</t>
  </si>
  <si>
    <t>TOTALES</t>
  </si>
  <si>
    <t>CONSTRUCCIÓN DE LA TERCERA ETAPA DE GRADERÍA PARA LAS CANCHAS DEPORTIVAS UCEMICH</t>
  </si>
  <si>
    <t>CONSTRUCCIÓN DE LA CUARTA ETAPA DE GRADERÍA PARA LAS CANCHAS DEPORTIVAS UCEMICH</t>
  </si>
  <si>
    <t>INSTALACIÓN DE SISTEMA DE ILUMINACIÓN CANCHAS DEPORTIVAS Y GRADERÍA UCEMICH</t>
  </si>
  <si>
    <t>CONSTRUCCÍON CUARTA ETAPA DE GRADERÍA EN CANCHAS DEPORTIVAS UCEMICH</t>
  </si>
  <si>
    <t>CONSTRUCIÓN DE BAÑOS DE CAPACIDADES DIFERENTES EN CANCHAS DEPORTIVAS</t>
  </si>
  <si>
    <t>OBRA GRIS BAJO GRADERÍA CANCHA SUR</t>
  </si>
  <si>
    <t>CONSTRUCCIÓN DE SERVICIOS BAJO GRADEREÍA CANCHA SUR</t>
  </si>
  <si>
    <t>CONSTRUCCIÓN DE DIVERSAS OBRAS PAQUETE 2 PARA UCEMICH</t>
  </si>
  <si>
    <t>CONSTRUCCIÓN DE DIVERESAS OBRAS EN UCEMICH</t>
  </si>
  <si>
    <t xml:space="preserve">VACASA CONSTRUCCIONES S.A. DE C.V. </t>
  </si>
  <si>
    <t>UCEMICH/RF/IR-005/C-005/2017</t>
  </si>
  <si>
    <t>UCEMICH/RF/IR-005/C-005/2018</t>
  </si>
  <si>
    <t>OCTRUBRE</t>
  </si>
  <si>
    <t>UCEMICH/RF/AD-010/C-010/2018</t>
  </si>
  <si>
    <t xml:space="preserve">FEBRERO </t>
  </si>
  <si>
    <t>UCEMIC/RF/AD-007/C-007/2018</t>
  </si>
  <si>
    <t>UCEMICH/RF/AD-009/C-009/2018</t>
  </si>
  <si>
    <t>FEBFRERO</t>
  </si>
  <si>
    <t>UCEMICH/RF/AD-0011/C-011/2018</t>
  </si>
  <si>
    <t xml:space="preserve">MARZO </t>
  </si>
  <si>
    <t>UCEMICH/RF/AD-012/C-012/2018</t>
  </si>
  <si>
    <t>UCEMICH/RF/IR-011/C-011/2019</t>
  </si>
  <si>
    <t>UCEMICH/RF/IR-003/2019</t>
  </si>
  <si>
    <t xml:space="preserve">IMPERMIABILIZACION DEL EDIFICO </t>
  </si>
  <si>
    <t xml:space="preserve">RAGOCE CONSTRUCCIONES S.A. DE C.V. </t>
  </si>
  <si>
    <t>AO-916048998-E138/C-193/2020</t>
  </si>
  <si>
    <t>CONSTRUCCIÓN DE RAMPA DE CANCHAS DE BASKETBOLL</t>
  </si>
  <si>
    <t xml:space="preserve">CONSTRUCCIÓN DE UN CONJUNTO DE PANELES SOLARES EN EL ESTACIONAMIENTO </t>
  </si>
  <si>
    <t xml:space="preserve">CONSTRUCCIÓN DE CALLE DE ACCESO AL EDIFICIO A Y ESCALINATAS, ESTACIONAMIENTO EDIFICIO A </t>
  </si>
  <si>
    <t>CONSTRUCCIÓN DE LA TERCERA ETAPA DEL EDIFICIO DE ARTES Y CULTURA EN LA UNIVERSIDAD DE LA CIÉNEGA .</t>
  </si>
  <si>
    <t>UCEMICH/RF/AD-004/C-004/2020</t>
  </si>
  <si>
    <t>IO-916048998-E144/C-286/2020.</t>
  </si>
  <si>
    <t>IO-916048998-E275/C-432/2020</t>
  </si>
  <si>
    <t>IO-916048998-E44/C-087/2021</t>
  </si>
  <si>
    <t>MAYO</t>
  </si>
  <si>
    <t>ALFONSO CAHUE CAHUE</t>
  </si>
  <si>
    <t>DOP/ADE/CCA-UC-4/2022</t>
  </si>
  <si>
    <t>BARZAE CONSTRUCCIONES</t>
  </si>
  <si>
    <t>ARTEMIO PEDRAZA VILLAGOMEZ</t>
  </si>
  <si>
    <t>DOP/ADE/CCA-UC-3/2022</t>
  </si>
  <si>
    <t>IMPERMIABILIZACION DE EDIFICIO CENTRAL</t>
  </si>
  <si>
    <t>DOP/ADE/CCA-UC-2/2022</t>
  </si>
  <si>
    <t>EDIFICACIONES CARVER SA DE CV</t>
  </si>
  <si>
    <t>HABILITACIÓN DE AUDITORIO E IMPERMIABILIZACIÓN DEL EDIFICIO DE ARTES</t>
  </si>
  <si>
    <t xml:space="preserve">AMPLIACIÓN DE DALAS DE TLAHUALILES, NEGRITOS Y CUBÍCULOS </t>
  </si>
  <si>
    <t>CONSTRUCCIÓN DE CISTERNA DEL EDIFICIO DE COMPUTO</t>
  </si>
  <si>
    <t>ANTICIPO HABILITACION DE BAÑOS Y VESTUARIO EDIFICIO DE ARTES</t>
  </si>
  <si>
    <t>DOP/ADE/CCA-UC-1/2022</t>
  </si>
  <si>
    <t>DONACIÓN DE TEPEHUAJERA</t>
  </si>
  <si>
    <t>OCTUBRE</t>
  </si>
  <si>
    <t>Lic. Maria de los Ángeles Villa Paredes</t>
  </si>
  <si>
    <t>Jefa de Contabilidad y Finanzas</t>
  </si>
  <si>
    <t>Lic. Alicia Lizbeth Herrera Martínez</t>
  </si>
  <si>
    <t>Secretaría de Administración</t>
  </si>
  <si>
    <t>Rectora</t>
  </si>
  <si>
    <t>Dra. Gloria Janneth López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</si>
</sst>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/>
    <xf numFmtId="44" fontId="0" fillId="0" borderId="0" xfId="0" applyNumberFormat="1"/>
    <xf numFmtId="44" fontId="0" fillId="0" borderId="0" xfId="1" applyFont="1" applyFill="1"/>
    <xf numFmtId="0" fontId="0" fillId="0" borderId="0" xfId="0" applyAlignment="1">
      <alignment horizontal="center" wrapText="1"/>
    </xf>
    <xf numFmtId="4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wrapText="1"/>
    </xf>
    <xf numFmtId="44" fontId="0" fillId="0" borderId="0" xfId="0" applyNumberFormat="1" applyFill="1"/>
    <xf numFmtId="4" fontId="0" fillId="0" borderId="0" xfId="0" applyNumberFormat="1" applyFill="1"/>
    <xf numFmtId="0" fontId="2" fillId="2" borderId="0" xfId="0" applyFont="1" applyFill="1"/>
    <xf numFmtId="0" fontId="2" fillId="2" borderId="0" xfId="0" applyFont="1" applyFill="1" applyBorder="1" applyAlignment="1">
      <alignment horizontal="center"/>
    </xf>
    <xf numFmtId="44" fontId="2" fillId="2" borderId="0" xfId="1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44" fontId="1" fillId="0" borderId="0" xfId="1" applyFont="1" applyFill="1"/>
    <xf numFmtId="44" fontId="2" fillId="3" borderId="0" xfId="1" applyFont="1" applyFill="1"/>
    <xf numFmtId="0" fontId="0" fillId="3" borderId="0" xfId="0" applyFill="1"/>
    <xf numFmtId="0" fontId="2" fillId="3" borderId="0" xfId="0" applyFont="1" applyFill="1"/>
    <xf numFmtId="44" fontId="2" fillId="3" borderId="1" xfId="0" applyNumberFormat="1" applyFont="1" applyFill="1" applyBorder="1"/>
    <xf numFmtId="44" fontId="2" fillId="3" borderId="1" xfId="1" applyFont="1" applyFill="1" applyBorder="1"/>
    <xf numFmtId="9" fontId="0" fillId="0" borderId="0" xfId="0" applyNumberFormat="1" applyAlignment="1">
      <alignment horizontal="center"/>
    </xf>
    <xf numFmtId="9" fontId="0" fillId="0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9" fontId="0" fillId="0" borderId="0" xfId="0" applyNumberFormat="1" applyFill="1"/>
    <xf numFmtId="44" fontId="0" fillId="0" borderId="0" xfId="0" applyNumberFormat="1" applyFill="1" applyAlignment="1">
      <alignment horizontal="left"/>
    </xf>
    <xf numFmtId="44" fontId="2" fillId="0" borderId="0" xfId="1" applyFont="1" applyFill="1"/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0"/>
  <sheetViews>
    <sheetView tabSelected="1" view="pageLayout" topLeftCell="A59" zoomScaleNormal="100" workbookViewId="0">
      <selection activeCell="N70" sqref="A58:N70"/>
    </sheetView>
  </sheetViews>
  <sheetFormatPr baseColWidth="10" defaultRowHeight="15" x14ac:dyDescent="0.25"/>
  <cols>
    <col min="2" max="2" width="11.5703125" customWidth="1"/>
    <col min="4" max="4" width="17.85546875" customWidth="1"/>
    <col min="5" max="5" width="13.5703125" customWidth="1"/>
    <col min="10" max="10" width="14.140625" style="2" customWidth="1"/>
    <col min="11" max="11" width="16" customWidth="1"/>
    <col min="12" max="12" width="17.5703125" customWidth="1"/>
    <col min="13" max="13" width="16.5703125" customWidth="1"/>
    <col min="14" max="14" width="17.42578125" customWidth="1"/>
  </cols>
  <sheetData>
    <row r="1" spans="1:14" ht="30" x14ac:dyDescent="0.25">
      <c r="A1" s="18" t="s">
        <v>110</v>
      </c>
      <c r="B1" s="19" t="s">
        <v>0</v>
      </c>
      <c r="C1" s="16" t="s">
        <v>1</v>
      </c>
      <c r="D1" s="1" t="s">
        <v>2</v>
      </c>
      <c r="E1" s="1" t="s">
        <v>3</v>
      </c>
      <c r="F1" s="1" t="s">
        <v>4</v>
      </c>
      <c r="G1" s="16" t="s">
        <v>5</v>
      </c>
      <c r="H1" s="16" t="s">
        <v>6</v>
      </c>
      <c r="I1" s="16" t="s">
        <v>7</v>
      </c>
      <c r="J1" s="1" t="s">
        <v>8</v>
      </c>
      <c r="K1" s="1" t="s">
        <v>111</v>
      </c>
      <c r="L1" s="17" t="s">
        <v>9</v>
      </c>
      <c r="M1" s="17" t="s">
        <v>112</v>
      </c>
      <c r="N1" s="15" t="s">
        <v>113</v>
      </c>
    </row>
    <row r="2" spans="1:14" ht="75" x14ac:dyDescent="0.25">
      <c r="A2" s="2">
        <v>1230</v>
      </c>
      <c r="B2" t="s">
        <v>10</v>
      </c>
      <c r="C2" s="2">
        <v>1</v>
      </c>
      <c r="D2" s="4" t="s">
        <v>11</v>
      </c>
      <c r="E2" s="4" t="s">
        <v>12</v>
      </c>
      <c r="G2" s="2">
        <v>21</v>
      </c>
      <c r="H2" s="2" t="s">
        <v>13</v>
      </c>
      <c r="I2" s="2">
        <v>2010</v>
      </c>
      <c r="J2" s="26">
        <v>0.05</v>
      </c>
      <c r="K2" s="5">
        <v>80438210.340000004</v>
      </c>
      <c r="L2" s="5">
        <v>80438210.340000004</v>
      </c>
      <c r="M2" s="5">
        <v>93308324</v>
      </c>
    </row>
    <row r="3" spans="1:14" ht="90" x14ac:dyDescent="0.25">
      <c r="A3" s="2">
        <v>1230</v>
      </c>
      <c r="B3" t="s">
        <v>10</v>
      </c>
      <c r="C3" s="2">
        <v>1</v>
      </c>
      <c r="D3" s="4" t="s">
        <v>14</v>
      </c>
      <c r="E3" s="4" t="s">
        <v>15</v>
      </c>
      <c r="F3" s="4" t="s">
        <v>16</v>
      </c>
      <c r="G3" s="2">
        <v>6</v>
      </c>
      <c r="H3" s="2" t="s">
        <v>17</v>
      </c>
      <c r="I3" s="2">
        <v>2015</v>
      </c>
      <c r="J3" s="26">
        <v>0.05</v>
      </c>
      <c r="K3" s="6">
        <f>M3/1.16</f>
        <v>1202846.2672413792</v>
      </c>
      <c r="L3" s="6">
        <f>K3*C3</f>
        <v>1202846.2672413792</v>
      </c>
      <c r="M3" s="5">
        <v>1395301.67</v>
      </c>
    </row>
    <row r="4" spans="1:14" ht="120" x14ac:dyDescent="0.25">
      <c r="A4" s="2">
        <v>1230</v>
      </c>
      <c r="B4" t="s">
        <v>10</v>
      </c>
      <c r="C4" s="2">
        <v>1</v>
      </c>
      <c r="D4" s="4" t="s">
        <v>18</v>
      </c>
      <c r="E4" s="4" t="s">
        <v>19</v>
      </c>
      <c r="F4" s="4" t="s">
        <v>20</v>
      </c>
      <c r="G4" s="2">
        <v>6</v>
      </c>
      <c r="H4" s="2" t="s">
        <v>17</v>
      </c>
      <c r="I4" s="2">
        <v>2015</v>
      </c>
      <c r="J4" s="26">
        <v>0.05</v>
      </c>
      <c r="K4" s="6">
        <f t="shared" ref="K4:K6" si="0">M4/1.16</f>
        <v>1155614.4827586208</v>
      </c>
      <c r="L4" s="6">
        <f t="shared" ref="L4:L41" si="1">K4*C4</f>
        <v>1155614.4827586208</v>
      </c>
      <c r="M4" s="5">
        <v>1340512.8</v>
      </c>
    </row>
    <row r="5" spans="1:14" ht="90" x14ac:dyDescent="0.25">
      <c r="A5" s="2">
        <v>1230</v>
      </c>
      <c r="B5" t="s">
        <v>10</v>
      </c>
      <c r="C5" s="2">
        <v>1</v>
      </c>
      <c r="D5" s="4" t="s">
        <v>21</v>
      </c>
      <c r="E5" s="4" t="s">
        <v>22</v>
      </c>
      <c r="F5" s="4" t="s">
        <v>23</v>
      </c>
      <c r="G5" s="2">
        <v>6</v>
      </c>
      <c r="H5" s="2" t="s">
        <v>17</v>
      </c>
      <c r="I5" s="2">
        <v>2015</v>
      </c>
      <c r="J5" s="26">
        <v>0.05</v>
      </c>
      <c r="K5" s="6">
        <f t="shared" si="0"/>
        <v>1979172.5689655175</v>
      </c>
      <c r="L5" s="6">
        <f t="shared" si="1"/>
        <v>1979172.5689655175</v>
      </c>
      <c r="M5" s="5">
        <v>2295840.1800000002</v>
      </c>
    </row>
    <row r="6" spans="1:14" ht="75" x14ac:dyDescent="0.25">
      <c r="A6" s="2">
        <v>1230</v>
      </c>
      <c r="B6" t="s">
        <v>10</v>
      </c>
      <c r="C6" s="2">
        <v>1</v>
      </c>
      <c r="D6" s="4" t="s">
        <v>24</v>
      </c>
      <c r="E6" s="4" t="s">
        <v>22</v>
      </c>
      <c r="F6" s="4" t="s">
        <v>25</v>
      </c>
      <c r="G6" s="2">
        <v>6</v>
      </c>
      <c r="H6" s="2" t="s">
        <v>17</v>
      </c>
      <c r="I6" s="2">
        <v>2015</v>
      </c>
      <c r="J6" s="26">
        <v>0.05</v>
      </c>
      <c r="K6" s="6">
        <f t="shared" si="0"/>
        <v>1824237.6206896554</v>
      </c>
      <c r="L6" s="6">
        <f t="shared" si="1"/>
        <v>1824237.6206896554</v>
      </c>
      <c r="M6" s="5">
        <v>2116115.64</v>
      </c>
    </row>
    <row r="7" spans="1:14" ht="135" x14ac:dyDescent="0.25">
      <c r="A7" s="2">
        <v>1230</v>
      </c>
      <c r="B7" t="s">
        <v>10</v>
      </c>
      <c r="C7" s="2">
        <v>1</v>
      </c>
      <c r="D7" s="4" t="s">
        <v>26</v>
      </c>
      <c r="E7" s="8" t="s">
        <v>27</v>
      </c>
      <c r="F7" s="4"/>
      <c r="G7" s="2">
        <v>15</v>
      </c>
      <c r="H7" s="2" t="s">
        <v>13</v>
      </c>
      <c r="I7" s="2">
        <v>2014</v>
      </c>
      <c r="J7" s="26">
        <v>0.05</v>
      </c>
      <c r="K7" s="5">
        <v>1500.48</v>
      </c>
      <c r="L7" s="6">
        <f t="shared" si="1"/>
        <v>1500.48</v>
      </c>
      <c r="M7" s="5">
        <f>L7*0.16+L7</f>
        <v>1740.5568000000001</v>
      </c>
    </row>
    <row r="8" spans="1:14" ht="30" x14ac:dyDescent="0.25">
      <c r="A8" s="2">
        <v>1230</v>
      </c>
      <c r="B8" t="s">
        <v>10</v>
      </c>
      <c r="C8" s="2">
        <v>2</v>
      </c>
      <c r="D8" s="4" t="s">
        <v>28</v>
      </c>
      <c r="E8" s="4" t="s">
        <v>27</v>
      </c>
      <c r="F8" s="4"/>
      <c r="G8" s="2">
        <v>15</v>
      </c>
      <c r="H8" s="2" t="s">
        <v>13</v>
      </c>
      <c r="I8" s="2">
        <v>2014</v>
      </c>
      <c r="J8" s="26">
        <v>0.05</v>
      </c>
      <c r="K8" s="5">
        <v>2267</v>
      </c>
      <c r="L8" s="6">
        <f t="shared" si="1"/>
        <v>4534</v>
      </c>
      <c r="M8" s="5">
        <f>L8*0.16+L8</f>
        <v>5259.4400000000005</v>
      </c>
    </row>
    <row r="9" spans="1:14" ht="75" x14ac:dyDescent="0.25">
      <c r="A9" s="2">
        <v>1230</v>
      </c>
      <c r="B9" t="s">
        <v>29</v>
      </c>
      <c r="C9" s="2">
        <v>1</v>
      </c>
      <c r="D9" s="4" t="s">
        <v>30</v>
      </c>
      <c r="E9" s="4" t="s">
        <v>31</v>
      </c>
      <c r="F9" s="4" t="s">
        <v>32</v>
      </c>
      <c r="G9" s="2">
        <v>29</v>
      </c>
      <c r="H9" s="2" t="s">
        <v>17</v>
      </c>
      <c r="I9" s="2">
        <v>2009</v>
      </c>
      <c r="J9" s="26">
        <v>0.05</v>
      </c>
      <c r="K9" s="6">
        <f t="shared" ref="K9:K41" si="2">M9/1.16</f>
        <v>2373362.0689655175</v>
      </c>
      <c r="L9" s="6">
        <f t="shared" si="1"/>
        <v>2373362.0689655175</v>
      </c>
      <c r="M9" s="7">
        <v>2753100</v>
      </c>
    </row>
    <row r="10" spans="1:14" ht="90" x14ac:dyDescent="0.25">
      <c r="A10" s="2">
        <v>1230</v>
      </c>
      <c r="B10" t="s">
        <v>29</v>
      </c>
      <c r="C10" s="2">
        <v>1</v>
      </c>
      <c r="D10" s="4" t="s">
        <v>33</v>
      </c>
      <c r="E10" s="4" t="s">
        <v>34</v>
      </c>
      <c r="F10" s="4" t="s">
        <v>35</v>
      </c>
      <c r="G10" s="2">
        <v>31</v>
      </c>
      <c r="H10" s="2" t="s">
        <v>13</v>
      </c>
      <c r="I10" s="2">
        <v>2009</v>
      </c>
      <c r="J10" s="26">
        <v>0.05</v>
      </c>
      <c r="K10" s="6">
        <f t="shared" si="2"/>
        <v>2154848.4396551726</v>
      </c>
      <c r="L10" s="6">
        <f t="shared" si="1"/>
        <v>2154848.4396551726</v>
      </c>
      <c r="M10" s="5">
        <v>2499624.19</v>
      </c>
    </row>
    <row r="11" spans="1:14" ht="45" x14ac:dyDescent="0.25">
      <c r="A11" s="2">
        <v>1230</v>
      </c>
      <c r="B11" t="s">
        <v>29</v>
      </c>
      <c r="C11" s="2">
        <v>1</v>
      </c>
      <c r="D11" s="4" t="s">
        <v>36</v>
      </c>
      <c r="E11" s="4" t="s">
        <v>37</v>
      </c>
      <c r="F11" s="4" t="s">
        <v>38</v>
      </c>
      <c r="G11" s="2">
        <v>31</v>
      </c>
      <c r="H11" s="2" t="s">
        <v>13</v>
      </c>
      <c r="I11" s="2">
        <v>2009</v>
      </c>
      <c r="J11" s="26">
        <v>0.05</v>
      </c>
      <c r="K11" s="6">
        <f t="shared" si="2"/>
        <v>1321858.0517241382</v>
      </c>
      <c r="L11" s="6">
        <f t="shared" si="1"/>
        <v>1321858.0517241382</v>
      </c>
      <c r="M11" s="5">
        <v>1533355.34</v>
      </c>
    </row>
    <row r="12" spans="1:14" ht="75" x14ac:dyDescent="0.25">
      <c r="A12" s="2">
        <v>1230</v>
      </c>
      <c r="B12" t="s">
        <v>29</v>
      </c>
      <c r="C12" s="2">
        <v>1</v>
      </c>
      <c r="D12" s="4" t="s">
        <v>39</v>
      </c>
      <c r="E12" s="4" t="s">
        <v>31</v>
      </c>
      <c r="F12" s="4" t="s">
        <v>40</v>
      </c>
      <c r="G12" s="2">
        <v>18</v>
      </c>
      <c r="H12" s="2" t="s">
        <v>41</v>
      </c>
      <c r="I12" s="2">
        <v>2011</v>
      </c>
      <c r="J12" s="26">
        <v>0.05</v>
      </c>
      <c r="K12" s="6">
        <f t="shared" si="2"/>
        <v>34317222.129310347</v>
      </c>
      <c r="L12" s="6">
        <f t="shared" si="1"/>
        <v>34317222.129310347</v>
      </c>
      <c r="M12" s="5">
        <v>39807977.670000002</v>
      </c>
    </row>
    <row r="13" spans="1:14" ht="75" x14ac:dyDescent="0.25">
      <c r="A13" s="2">
        <v>1230</v>
      </c>
      <c r="B13" t="s">
        <v>29</v>
      </c>
      <c r="C13" s="2">
        <v>1</v>
      </c>
      <c r="D13" s="4" t="s">
        <v>42</v>
      </c>
      <c r="E13" s="4" t="s">
        <v>34</v>
      </c>
      <c r="F13" s="4" t="s">
        <v>43</v>
      </c>
      <c r="G13" s="2">
        <v>3</v>
      </c>
      <c r="H13" s="2" t="s">
        <v>44</v>
      </c>
      <c r="I13" s="2">
        <v>2010</v>
      </c>
      <c r="J13" s="26">
        <v>0.05</v>
      </c>
      <c r="K13" s="6">
        <f t="shared" si="2"/>
        <v>2499999.1810344825</v>
      </c>
      <c r="L13" s="6">
        <f t="shared" si="1"/>
        <v>2499999.1810344825</v>
      </c>
      <c r="M13" s="5">
        <v>2899999.05</v>
      </c>
    </row>
    <row r="14" spans="1:14" ht="45" x14ac:dyDescent="0.25">
      <c r="A14" s="2">
        <v>1230</v>
      </c>
      <c r="B14" t="s">
        <v>29</v>
      </c>
      <c r="C14" s="2">
        <v>1</v>
      </c>
      <c r="D14" s="4" t="s">
        <v>45</v>
      </c>
      <c r="E14" s="4" t="s">
        <v>46</v>
      </c>
      <c r="F14" s="4" t="s">
        <v>47</v>
      </c>
      <c r="G14" s="2">
        <v>23</v>
      </c>
      <c r="H14" s="2" t="s">
        <v>17</v>
      </c>
      <c r="I14" s="2">
        <v>2010</v>
      </c>
      <c r="J14" s="26">
        <v>0.05</v>
      </c>
      <c r="K14" s="6">
        <f t="shared" si="2"/>
        <v>1576910.7327586208</v>
      </c>
      <c r="L14" s="6">
        <f t="shared" si="1"/>
        <v>1576910.7327586208</v>
      </c>
      <c r="M14" s="5">
        <v>1829216.45</v>
      </c>
    </row>
    <row r="15" spans="1:14" ht="105" x14ac:dyDescent="0.25">
      <c r="A15" s="2">
        <v>1230</v>
      </c>
      <c r="B15" t="s">
        <v>29</v>
      </c>
      <c r="C15" s="2">
        <v>1</v>
      </c>
      <c r="D15" s="4" t="s">
        <v>48</v>
      </c>
      <c r="E15" s="4" t="s">
        <v>49</v>
      </c>
      <c r="F15" s="4" t="s">
        <v>50</v>
      </c>
      <c r="G15" s="2">
        <v>30</v>
      </c>
      <c r="H15" s="2" t="s">
        <v>44</v>
      </c>
      <c r="I15" s="2">
        <v>2010</v>
      </c>
      <c r="J15" s="26">
        <v>0.05</v>
      </c>
      <c r="K15" s="6">
        <f t="shared" si="2"/>
        <v>654288.0862068967</v>
      </c>
      <c r="L15" s="6">
        <f t="shared" si="1"/>
        <v>654288.0862068967</v>
      </c>
      <c r="M15" s="5">
        <v>758974.18</v>
      </c>
    </row>
    <row r="16" spans="1:14" ht="45" x14ac:dyDescent="0.25">
      <c r="A16" s="2">
        <v>1230</v>
      </c>
      <c r="B16" t="s">
        <v>29</v>
      </c>
      <c r="C16" s="2">
        <v>1</v>
      </c>
      <c r="D16" s="4" t="s">
        <v>51</v>
      </c>
      <c r="E16" s="4" t="s">
        <v>52</v>
      </c>
      <c r="F16" s="4" t="s">
        <v>53</v>
      </c>
      <c r="G16" s="2"/>
      <c r="H16" s="2"/>
      <c r="I16" s="2"/>
      <c r="J16" s="26"/>
      <c r="K16" s="6"/>
      <c r="L16" s="6"/>
    </row>
    <row r="17" spans="1:13" ht="90" x14ac:dyDescent="0.25">
      <c r="A17" s="2">
        <v>1230</v>
      </c>
      <c r="B17" t="s">
        <v>29</v>
      </c>
      <c r="C17" s="2">
        <v>1</v>
      </c>
      <c r="D17" s="4" t="s">
        <v>54</v>
      </c>
      <c r="E17" s="4" t="s">
        <v>55</v>
      </c>
      <c r="F17" s="4" t="s">
        <v>56</v>
      </c>
      <c r="G17" s="2">
        <v>27</v>
      </c>
      <c r="H17" s="2" t="s">
        <v>41</v>
      </c>
      <c r="I17" s="2">
        <v>2012</v>
      </c>
      <c r="J17" s="26">
        <v>0.05</v>
      </c>
      <c r="K17" s="6">
        <f t="shared" si="2"/>
        <v>2479764.5603448278</v>
      </c>
      <c r="L17" s="6">
        <f t="shared" si="1"/>
        <v>2479764.5603448278</v>
      </c>
      <c r="M17" s="7">
        <v>2876526.89</v>
      </c>
    </row>
    <row r="18" spans="1:13" ht="45" x14ac:dyDescent="0.25">
      <c r="A18" s="2">
        <v>1230</v>
      </c>
      <c r="B18" t="s">
        <v>29</v>
      </c>
      <c r="C18" s="2">
        <v>1</v>
      </c>
      <c r="D18" s="4" t="s">
        <v>58</v>
      </c>
      <c r="E18" s="4" t="s">
        <v>59</v>
      </c>
      <c r="F18" s="4" t="s">
        <v>60</v>
      </c>
      <c r="G18" s="2">
        <v>9</v>
      </c>
      <c r="H18" s="2" t="s">
        <v>57</v>
      </c>
      <c r="I18" s="2">
        <v>2013</v>
      </c>
      <c r="J18" s="26">
        <v>0.05</v>
      </c>
      <c r="K18" s="6">
        <f t="shared" si="2"/>
        <v>2175979.9482758623</v>
      </c>
      <c r="L18" s="6">
        <f t="shared" si="1"/>
        <v>2175979.9482758623</v>
      </c>
      <c r="M18" s="7">
        <v>2524136.7400000002</v>
      </c>
    </row>
    <row r="19" spans="1:13" ht="45" x14ac:dyDescent="0.25">
      <c r="A19" s="2">
        <v>1230</v>
      </c>
      <c r="B19" t="s">
        <v>29</v>
      </c>
      <c r="C19" s="2">
        <v>1</v>
      </c>
      <c r="D19" s="4" t="s">
        <v>61</v>
      </c>
      <c r="E19" s="4" t="s">
        <v>62</v>
      </c>
      <c r="F19" s="4" t="s">
        <v>63</v>
      </c>
      <c r="G19" s="2">
        <v>17</v>
      </c>
      <c r="H19" s="2" t="s">
        <v>64</v>
      </c>
      <c r="I19" s="2">
        <v>2014</v>
      </c>
      <c r="J19" s="26">
        <v>0.05</v>
      </c>
      <c r="K19" s="6">
        <f t="shared" si="2"/>
        <v>381966.16379310348</v>
      </c>
      <c r="L19" s="6">
        <f t="shared" si="1"/>
        <v>381966.16379310348</v>
      </c>
      <c r="M19" s="5">
        <v>443080.75</v>
      </c>
    </row>
    <row r="20" spans="1:13" ht="45" x14ac:dyDescent="0.25">
      <c r="A20" s="2">
        <v>1230</v>
      </c>
      <c r="B20" t="s">
        <v>29</v>
      </c>
      <c r="C20" s="2">
        <v>1</v>
      </c>
      <c r="D20" s="4" t="s">
        <v>65</v>
      </c>
      <c r="E20" s="4" t="s">
        <v>66</v>
      </c>
      <c r="F20" s="4" t="s">
        <v>67</v>
      </c>
      <c r="G20" s="2">
        <v>17</v>
      </c>
      <c r="H20" s="2" t="s">
        <v>64</v>
      </c>
      <c r="I20" s="2">
        <v>2014</v>
      </c>
      <c r="J20" s="26">
        <v>0.05</v>
      </c>
      <c r="K20" s="6">
        <f t="shared" si="2"/>
        <v>381366.61206896557</v>
      </c>
      <c r="L20" s="6">
        <f t="shared" si="1"/>
        <v>381366.61206896557</v>
      </c>
      <c r="M20" s="5">
        <v>442385.27</v>
      </c>
    </row>
    <row r="21" spans="1:13" ht="60" x14ac:dyDescent="0.25">
      <c r="A21" s="2">
        <v>1230</v>
      </c>
      <c r="B21" t="s">
        <v>29</v>
      </c>
      <c r="C21" s="2">
        <v>1</v>
      </c>
      <c r="D21" s="4" t="s">
        <v>68</v>
      </c>
      <c r="E21" s="4" t="s">
        <v>19</v>
      </c>
      <c r="F21" s="4" t="s">
        <v>69</v>
      </c>
      <c r="G21" s="2">
        <v>9</v>
      </c>
      <c r="H21" s="2" t="s">
        <v>57</v>
      </c>
      <c r="I21" s="2">
        <v>2013</v>
      </c>
      <c r="J21" s="26">
        <v>0.05</v>
      </c>
      <c r="K21" s="6">
        <f t="shared" si="2"/>
        <v>279927.59482758626</v>
      </c>
      <c r="L21" s="6">
        <f t="shared" si="1"/>
        <v>279927.59482758626</v>
      </c>
      <c r="M21" s="5">
        <v>324716.01</v>
      </c>
    </row>
    <row r="22" spans="1:13" ht="60" x14ac:dyDescent="0.25">
      <c r="A22" s="2">
        <v>1230</v>
      </c>
      <c r="B22" t="s">
        <v>29</v>
      </c>
      <c r="C22" s="2">
        <v>1</v>
      </c>
      <c r="D22" s="4" t="s">
        <v>70</v>
      </c>
      <c r="E22" s="4" t="s">
        <v>71</v>
      </c>
      <c r="F22" s="4" t="s">
        <v>72</v>
      </c>
      <c r="G22" s="2">
        <v>26</v>
      </c>
      <c r="H22" s="2" t="s">
        <v>73</v>
      </c>
      <c r="I22" s="2">
        <v>2014</v>
      </c>
      <c r="J22" s="26">
        <v>0.05</v>
      </c>
      <c r="K22" s="6">
        <f t="shared" si="2"/>
        <v>260713.7672413793</v>
      </c>
      <c r="L22" s="6">
        <f t="shared" si="1"/>
        <v>260713.7672413793</v>
      </c>
      <c r="M22" s="5">
        <v>302427.96999999997</v>
      </c>
    </row>
    <row r="23" spans="1:13" ht="60" x14ac:dyDescent="0.25">
      <c r="A23" s="2">
        <v>1230</v>
      </c>
      <c r="B23" t="s">
        <v>29</v>
      </c>
      <c r="C23" s="2">
        <v>1</v>
      </c>
      <c r="D23" s="4" t="s">
        <v>74</v>
      </c>
      <c r="E23" s="4" t="s">
        <v>75</v>
      </c>
      <c r="F23" s="4" t="s">
        <v>76</v>
      </c>
      <c r="G23" s="2">
        <v>26</v>
      </c>
      <c r="H23" s="2" t="s">
        <v>73</v>
      </c>
      <c r="I23" s="2">
        <v>2014</v>
      </c>
      <c r="J23" s="26">
        <v>0.05</v>
      </c>
      <c r="K23" s="6">
        <f t="shared" si="2"/>
        <v>347655.1724137931</v>
      </c>
      <c r="L23" s="6">
        <f t="shared" si="1"/>
        <v>347655.1724137931</v>
      </c>
      <c r="M23" s="5">
        <v>403280</v>
      </c>
    </row>
    <row r="24" spans="1:13" ht="75" x14ac:dyDescent="0.25">
      <c r="A24" s="2">
        <v>1230</v>
      </c>
      <c r="B24" t="s">
        <v>29</v>
      </c>
      <c r="C24" s="2">
        <v>1</v>
      </c>
      <c r="D24" s="4" t="s">
        <v>77</v>
      </c>
      <c r="E24" s="4" t="s">
        <v>75</v>
      </c>
      <c r="F24" s="4" t="s">
        <v>78</v>
      </c>
      <c r="G24" s="2">
        <v>26</v>
      </c>
      <c r="H24" s="2" t="s">
        <v>73</v>
      </c>
      <c r="I24" s="2">
        <v>2014</v>
      </c>
      <c r="J24" s="26">
        <v>0.05</v>
      </c>
      <c r="K24" s="6">
        <f t="shared" si="2"/>
        <v>538586.34482758632</v>
      </c>
      <c r="L24" s="6">
        <f t="shared" si="1"/>
        <v>538586.34482758632</v>
      </c>
      <c r="M24" s="5">
        <v>624760.16</v>
      </c>
    </row>
    <row r="25" spans="1:13" ht="60" x14ac:dyDescent="0.25">
      <c r="A25" s="2">
        <v>1230</v>
      </c>
      <c r="B25" t="s">
        <v>29</v>
      </c>
      <c r="C25" s="2">
        <v>1</v>
      </c>
      <c r="D25" s="4" t="s">
        <v>79</v>
      </c>
      <c r="E25" s="4" t="s">
        <v>71</v>
      </c>
      <c r="F25" s="4" t="s">
        <v>80</v>
      </c>
      <c r="G25" s="2">
        <v>24</v>
      </c>
      <c r="H25" s="2" t="s">
        <v>64</v>
      </c>
      <c r="I25" s="2">
        <v>2014</v>
      </c>
      <c r="J25" s="26">
        <v>0.05</v>
      </c>
      <c r="K25" s="6">
        <f t="shared" si="2"/>
        <v>117196.18103448277</v>
      </c>
      <c r="L25" s="6">
        <f t="shared" si="1"/>
        <v>117196.18103448277</v>
      </c>
      <c r="M25" s="5">
        <v>135947.57</v>
      </c>
    </row>
    <row r="26" spans="1:13" ht="60" x14ac:dyDescent="0.25">
      <c r="A26" s="2">
        <v>1230</v>
      </c>
      <c r="B26" t="s">
        <v>29</v>
      </c>
      <c r="C26" s="2">
        <v>1</v>
      </c>
      <c r="D26" s="4" t="s">
        <v>81</v>
      </c>
      <c r="E26" s="4" t="s">
        <v>71</v>
      </c>
      <c r="F26" s="4" t="s">
        <v>82</v>
      </c>
      <c r="G26" s="2">
        <v>26</v>
      </c>
      <c r="H26" s="2" t="s">
        <v>73</v>
      </c>
      <c r="I26" s="2">
        <v>2014</v>
      </c>
      <c r="J26" s="26">
        <v>0.05</v>
      </c>
      <c r="K26" s="6">
        <f t="shared" si="2"/>
        <v>269855.47413793101</v>
      </c>
      <c r="L26" s="6">
        <f t="shared" si="1"/>
        <v>269855.47413793101</v>
      </c>
      <c r="M26" s="5">
        <v>313032.34999999998</v>
      </c>
    </row>
    <row r="27" spans="1:13" ht="60" x14ac:dyDescent="0.25">
      <c r="A27" s="2">
        <v>1230</v>
      </c>
      <c r="B27" t="s">
        <v>29</v>
      </c>
      <c r="C27" s="2">
        <v>1</v>
      </c>
      <c r="D27" s="4" t="s">
        <v>83</v>
      </c>
      <c r="E27" s="4" t="s">
        <v>71</v>
      </c>
      <c r="F27" s="4" t="s">
        <v>84</v>
      </c>
      <c r="G27" s="2">
        <v>10</v>
      </c>
      <c r="H27" s="2" t="s">
        <v>17</v>
      </c>
      <c r="I27" s="2">
        <v>2014</v>
      </c>
      <c r="J27" s="26">
        <v>0.05</v>
      </c>
      <c r="K27" s="6">
        <f t="shared" si="2"/>
        <v>358644.74137931038</v>
      </c>
      <c r="L27" s="6">
        <f t="shared" si="1"/>
        <v>358644.74137931038</v>
      </c>
      <c r="M27" s="5">
        <v>416027.9</v>
      </c>
    </row>
    <row r="28" spans="1:13" ht="90" x14ac:dyDescent="0.25">
      <c r="A28" s="2">
        <v>1230</v>
      </c>
      <c r="B28" t="s">
        <v>29</v>
      </c>
      <c r="C28" s="2">
        <v>1</v>
      </c>
      <c r="D28" s="3" t="s">
        <v>85</v>
      </c>
      <c r="E28" s="4" t="s">
        <v>86</v>
      </c>
      <c r="F28" s="4" t="s">
        <v>87</v>
      </c>
      <c r="G28" s="2">
        <v>4</v>
      </c>
      <c r="H28" s="8" t="s">
        <v>41</v>
      </c>
      <c r="I28" s="2">
        <v>2016</v>
      </c>
      <c r="J28" s="26">
        <v>0.05</v>
      </c>
      <c r="K28" s="6">
        <f t="shared" si="2"/>
        <v>424331.64655172417</v>
      </c>
      <c r="L28" s="6">
        <f t="shared" si="1"/>
        <v>424331.64655172417</v>
      </c>
      <c r="M28" s="5">
        <v>492224.71</v>
      </c>
    </row>
    <row r="29" spans="1:13" ht="90" x14ac:dyDescent="0.25">
      <c r="A29" s="2">
        <v>1230</v>
      </c>
      <c r="B29" t="s">
        <v>29</v>
      </c>
      <c r="C29" s="2">
        <v>1</v>
      </c>
      <c r="D29" s="3" t="s">
        <v>88</v>
      </c>
      <c r="E29" s="4" t="s">
        <v>86</v>
      </c>
      <c r="F29" s="4" t="s">
        <v>87</v>
      </c>
      <c r="G29" s="2">
        <v>4</v>
      </c>
      <c r="H29" s="8" t="s">
        <v>41</v>
      </c>
      <c r="I29" s="2">
        <v>2016</v>
      </c>
      <c r="J29" s="26">
        <v>0.05</v>
      </c>
      <c r="K29" s="6">
        <f t="shared" si="2"/>
        <v>336173.9827586207</v>
      </c>
      <c r="L29" s="6">
        <f t="shared" si="1"/>
        <v>336173.9827586207</v>
      </c>
      <c r="M29" s="9">
        <v>389961.82</v>
      </c>
    </row>
    <row r="30" spans="1:13" ht="90" x14ac:dyDescent="0.25">
      <c r="A30" s="2">
        <v>1230</v>
      </c>
      <c r="B30" t="s">
        <v>29</v>
      </c>
      <c r="C30" s="2">
        <v>1</v>
      </c>
      <c r="D30" s="3" t="s">
        <v>89</v>
      </c>
      <c r="E30" s="4" t="s">
        <v>86</v>
      </c>
      <c r="F30" s="4" t="s">
        <v>87</v>
      </c>
      <c r="G30" s="2">
        <v>4</v>
      </c>
      <c r="H30" s="8" t="s">
        <v>41</v>
      </c>
      <c r="I30" s="2">
        <v>2016</v>
      </c>
      <c r="J30" s="26">
        <v>0.05</v>
      </c>
      <c r="K30" s="6">
        <f t="shared" si="2"/>
        <v>280769.64655172412</v>
      </c>
      <c r="L30" s="6">
        <f t="shared" si="1"/>
        <v>280769.64655172412</v>
      </c>
      <c r="M30" s="9">
        <v>325692.78999999998</v>
      </c>
    </row>
    <row r="31" spans="1:13" ht="90" x14ac:dyDescent="0.25">
      <c r="A31" s="2">
        <v>1230</v>
      </c>
      <c r="B31" t="s">
        <v>29</v>
      </c>
      <c r="C31" s="2">
        <v>1</v>
      </c>
      <c r="D31" s="3" t="s">
        <v>90</v>
      </c>
      <c r="E31" s="4" t="s">
        <v>86</v>
      </c>
      <c r="F31" s="4" t="s">
        <v>87</v>
      </c>
      <c r="G31" s="2">
        <v>4</v>
      </c>
      <c r="H31" s="8" t="s">
        <v>41</v>
      </c>
      <c r="I31" s="2">
        <v>2016</v>
      </c>
      <c r="J31" s="26">
        <v>0.05</v>
      </c>
      <c r="K31" s="6">
        <f t="shared" si="2"/>
        <v>425453.10344827588</v>
      </c>
      <c r="L31" s="6">
        <f t="shared" si="1"/>
        <v>425453.10344827588</v>
      </c>
      <c r="M31" s="9">
        <v>493525.6</v>
      </c>
    </row>
    <row r="32" spans="1:13" ht="90" x14ac:dyDescent="0.25">
      <c r="A32" s="2">
        <v>1230</v>
      </c>
      <c r="B32" t="s">
        <v>29</v>
      </c>
      <c r="C32" s="2">
        <v>1</v>
      </c>
      <c r="D32" s="3" t="s">
        <v>91</v>
      </c>
      <c r="E32" s="4" t="s">
        <v>86</v>
      </c>
      <c r="F32" s="4" t="s">
        <v>87</v>
      </c>
      <c r="G32" s="2">
        <v>4</v>
      </c>
      <c r="H32" s="8" t="s">
        <v>41</v>
      </c>
      <c r="I32" s="2">
        <v>2016</v>
      </c>
      <c r="J32" s="26">
        <v>0.05</v>
      </c>
      <c r="K32" s="6">
        <f t="shared" si="2"/>
        <v>748538.68965517252</v>
      </c>
      <c r="L32" s="6">
        <f t="shared" si="1"/>
        <v>748538.68965517252</v>
      </c>
      <c r="M32" s="9">
        <v>868304.88</v>
      </c>
    </row>
    <row r="33" spans="1:13" ht="90" x14ac:dyDescent="0.25">
      <c r="A33" s="2">
        <v>1230</v>
      </c>
      <c r="B33" t="s">
        <v>29</v>
      </c>
      <c r="C33" s="2">
        <v>1</v>
      </c>
      <c r="D33" s="3" t="s">
        <v>92</v>
      </c>
      <c r="E33" s="4" t="s">
        <v>86</v>
      </c>
      <c r="F33" s="4" t="s">
        <v>87</v>
      </c>
      <c r="G33" s="2">
        <v>4</v>
      </c>
      <c r="H33" s="8" t="s">
        <v>41</v>
      </c>
      <c r="I33" s="2">
        <v>2016</v>
      </c>
      <c r="J33" s="26">
        <v>0.05</v>
      </c>
      <c r="K33" s="6">
        <f t="shared" si="2"/>
        <v>323275.86206896557</v>
      </c>
      <c r="L33" s="6">
        <f t="shared" si="1"/>
        <v>323275.86206896557</v>
      </c>
      <c r="M33" s="9">
        <v>375000</v>
      </c>
    </row>
    <row r="34" spans="1:13" ht="75" x14ac:dyDescent="0.25">
      <c r="A34" s="10">
        <v>1230</v>
      </c>
      <c r="B34" s="11" t="s">
        <v>29</v>
      </c>
      <c r="C34" s="10">
        <v>1</v>
      </c>
      <c r="D34" s="12" t="s">
        <v>93</v>
      </c>
      <c r="E34" s="12" t="s">
        <v>94</v>
      </c>
      <c r="F34" s="12" t="s">
        <v>95</v>
      </c>
      <c r="G34" s="10">
        <v>31</v>
      </c>
      <c r="H34" s="10">
        <v>12</v>
      </c>
      <c r="I34" s="10">
        <v>2010</v>
      </c>
      <c r="J34" s="27">
        <v>0.05</v>
      </c>
      <c r="K34" s="6">
        <f t="shared" si="2"/>
        <v>1292160.2241379311</v>
      </c>
      <c r="L34" s="6">
        <f t="shared" si="1"/>
        <v>1292160.2241379311</v>
      </c>
      <c r="M34" s="13">
        <v>1498905.86</v>
      </c>
    </row>
    <row r="35" spans="1:13" ht="75" x14ac:dyDescent="0.25">
      <c r="A35" s="10">
        <v>1230</v>
      </c>
      <c r="B35" s="11" t="s">
        <v>29</v>
      </c>
      <c r="C35" s="10">
        <v>1</v>
      </c>
      <c r="D35" s="12" t="s">
        <v>96</v>
      </c>
      <c r="E35" s="12" t="s">
        <v>94</v>
      </c>
      <c r="F35" s="12" t="s">
        <v>97</v>
      </c>
      <c r="G35" s="10">
        <v>31</v>
      </c>
      <c r="H35" s="10">
        <v>12</v>
      </c>
      <c r="I35" s="10">
        <v>2010</v>
      </c>
      <c r="J35" s="27">
        <v>0.05</v>
      </c>
      <c r="K35" s="6">
        <f t="shared" si="2"/>
        <v>2498651.181034483</v>
      </c>
      <c r="L35" s="6">
        <f t="shared" si="1"/>
        <v>2498651.181034483</v>
      </c>
      <c r="M35" s="13">
        <v>2898435.37</v>
      </c>
    </row>
    <row r="36" spans="1:13" ht="75" x14ac:dyDescent="0.25">
      <c r="A36" s="10">
        <v>1230</v>
      </c>
      <c r="B36" s="11" t="s">
        <v>29</v>
      </c>
      <c r="C36" s="10">
        <v>1</v>
      </c>
      <c r="D36" s="12" t="s">
        <v>98</v>
      </c>
      <c r="E36" s="12" t="s">
        <v>99</v>
      </c>
      <c r="F36" s="10" t="s">
        <v>100</v>
      </c>
      <c r="G36" s="10">
        <v>29</v>
      </c>
      <c r="H36" s="10">
        <v>7</v>
      </c>
      <c r="I36" s="10">
        <v>2009</v>
      </c>
      <c r="J36" s="27">
        <v>0.05</v>
      </c>
      <c r="K36" s="6">
        <f t="shared" si="2"/>
        <v>116379.31034482759</v>
      </c>
      <c r="L36" s="6">
        <f t="shared" si="1"/>
        <v>116379.31034482759</v>
      </c>
      <c r="M36" s="14">
        <v>135000</v>
      </c>
    </row>
    <row r="37" spans="1:13" ht="75" x14ac:dyDescent="0.25">
      <c r="A37" s="10">
        <v>1230</v>
      </c>
      <c r="B37" s="11" t="s">
        <v>29</v>
      </c>
      <c r="C37" s="10">
        <v>1</v>
      </c>
      <c r="D37" s="12" t="s">
        <v>101</v>
      </c>
      <c r="E37" s="12" t="s">
        <v>99</v>
      </c>
      <c r="F37" s="10" t="s">
        <v>100</v>
      </c>
      <c r="G37" s="10">
        <v>29</v>
      </c>
      <c r="H37" s="10">
        <v>7</v>
      </c>
      <c r="I37" s="10">
        <v>2009</v>
      </c>
      <c r="J37" s="27">
        <v>0.05</v>
      </c>
      <c r="K37" s="6">
        <f t="shared" si="2"/>
        <v>172413.79310344829</v>
      </c>
      <c r="L37" s="6">
        <f t="shared" si="1"/>
        <v>172413.79310344829</v>
      </c>
      <c r="M37" s="14">
        <v>200000</v>
      </c>
    </row>
    <row r="38" spans="1:13" ht="60" x14ac:dyDescent="0.25">
      <c r="A38" s="10">
        <v>1230</v>
      </c>
      <c r="B38" s="11" t="s">
        <v>29</v>
      </c>
      <c r="C38" s="10">
        <v>1</v>
      </c>
      <c r="D38" s="12" t="s">
        <v>102</v>
      </c>
      <c r="E38" s="12" t="s">
        <v>103</v>
      </c>
      <c r="F38" s="10" t="s">
        <v>100</v>
      </c>
      <c r="G38" s="10">
        <v>4</v>
      </c>
      <c r="H38" s="10">
        <v>2</v>
      </c>
      <c r="I38" s="10">
        <v>2009</v>
      </c>
      <c r="J38" s="27">
        <v>0.05</v>
      </c>
      <c r="K38" s="6">
        <f t="shared" si="2"/>
        <v>658970.17241379316</v>
      </c>
      <c r="L38" s="6">
        <f t="shared" si="1"/>
        <v>658970.17241379316</v>
      </c>
      <c r="M38" s="14">
        <v>764405.4</v>
      </c>
    </row>
    <row r="39" spans="1:13" ht="75" x14ac:dyDescent="0.25">
      <c r="A39" s="10">
        <v>1230</v>
      </c>
      <c r="B39" s="11" t="s">
        <v>29</v>
      </c>
      <c r="C39" s="11">
        <v>1</v>
      </c>
      <c r="D39" s="12" t="s">
        <v>104</v>
      </c>
      <c r="E39" s="12" t="s">
        <v>105</v>
      </c>
      <c r="F39" s="12" t="s">
        <v>106</v>
      </c>
      <c r="G39" s="10">
        <v>1</v>
      </c>
      <c r="H39" s="10">
        <v>12</v>
      </c>
      <c r="I39" s="10">
        <v>2016</v>
      </c>
      <c r="J39" s="27">
        <v>0.05</v>
      </c>
      <c r="K39" s="6">
        <f t="shared" si="2"/>
        <v>446656.54310344835</v>
      </c>
      <c r="L39" s="6">
        <f t="shared" si="1"/>
        <v>446656.54310344835</v>
      </c>
      <c r="M39" s="6">
        <v>518121.59</v>
      </c>
    </row>
    <row r="40" spans="1:13" ht="45" x14ac:dyDescent="0.25">
      <c r="A40" s="10">
        <v>1230</v>
      </c>
      <c r="B40" s="11" t="s">
        <v>29</v>
      </c>
      <c r="C40" s="11">
        <v>1</v>
      </c>
      <c r="D40" s="12" t="s">
        <v>107</v>
      </c>
      <c r="E40" s="12"/>
      <c r="F40" s="12" t="s">
        <v>108</v>
      </c>
      <c r="G40" s="10">
        <v>13</v>
      </c>
      <c r="H40" s="10">
        <v>12</v>
      </c>
      <c r="I40" s="10">
        <v>2016</v>
      </c>
      <c r="J40" s="27">
        <v>0.05</v>
      </c>
      <c r="K40" s="6">
        <f t="shared" si="2"/>
        <v>2010.0258620689658</v>
      </c>
      <c r="L40" s="6">
        <f t="shared" si="1"/>
        <v>2010.0258620689658</v>
      </c>
      <c r="M40" s="13">
        <v>2331.63</v>
      </c>
    </row>
    <row r="41" spans="1:13" ht="75" x14ac:dyDescent="0.25">
      <c r="A41" s="10">
        <v>1230</v>
      </c>
      <c r="B41" s="11" t="s">
        <v>29</v>
      </c>
      <c r="C41" s="10">
        <v>1</v>
      </c>
      <c r="D41" s="12" t="s">
        <v>104</v>
      </c>
      <c r="E41" s="12" t="s">
        <v>105</v>
      </c>
      <c r="F41" s="12" t="s">
        <v>109</v>
      </c>
      <c r="G41" s="10">
        <v>13</v>
      </c>
      <c r="H41" s="10">
        <v>12</v>
      </c>
      <c r="I41" s="10">
        <v>2016</v>
      </c>
      <c r="J41" s="27">
        <v>0.05</v>
      </c>
      <c r="K41" s="6">
        <f t="shared" si="2"/>
        <v>1319357.4568965517</v>
      </c>
      <c r="L41" s="6">
        <f t="shared" si="1"/>
        <v>1319357.4568965517</v>
      </c>
      <c r="M41" s="7">
        <v>1530454.65</v>
      </c>
    </row>
    <row r="42" spans="1:13" ht="75" x14ac:dyDescent="0.25">
      <c r="A42" s="10">
        <v>1230</v>
      </c>
      <c r="B42" s="11" t="s">
        <v>29</v>
      </c>
      <c r="C42" s="10">
        <v>1</v>
      </c>
      <c r="D42" s="12" t="s">
        <v>104</v>
      </c>
      <c r="E42" s="12" t="s">
        <v>105</v>
      </c>
      <c r="F42" s="12"/>
      <c r="G42" s="10">
        <v>27</v>
      </c>
      <c r="H42" s="10">
        <v>12</v>
      </c>
      <c r="I42" s="10">
        <v>2016</v>
      </c>
      <c r="J42" s="27">
        <v>0.05</v>
      </c>
      <c r="K42" s="6">
        <f t="shared" ref="K42" si="3">M42/1.16</f>
        <v>257838.04310344829</v>
      </c>
      <c r="L42" s="6">
        <f t="shared" ref="L42" si="4">K42*C42</f>
        <v>257838.04310344829</v>
      </c>
      <c r="M42" s="7">
        <v>299092.13</v>
      </c>
    </row>
    <row r="43" spans="1:13" ht="105" x14ac:dyDescent="0.25">
      <c r="A43" s="10">
        <v>1230</v>
      </c>
      <c r="B43" s="11" t="s">
        <v>29</v>
      </c>
      <c r="C43" s="10">
        <v>1</v>
      </c>
      <c r="D43" s="12" t="s">
        <v>118</v>
      </c>
      <c r="E43" s="12" t="s">
        <v>127</v>
      </c>
      <c r="F43" s="10" t="s">
        <v>128</v>
      </c>
      <c r="G43" s="10">
        <v>29</v>
      </c>
      <c r="H43" s="10" t="s">
        <v>57</v>
      </c>
      <c r="I43" s="10">
        <v>2017</v>
      </c>
      <c r="J43" s="29">
        <v>0.05</v>
      </c>
      <c r="K43" s="6">
        <v>1802586.21</v>
      </c>
      <c r="L43" s="6">
        <v>1802586.21</v>
      </c>
      <c r="M43" s="7">
        <v>2091000</v>
      </c>
    </row>
    <row r="44" spans="1:13" ht="105" x14ac:dyDescent="0.25">
      <c r="A44" s="10">
        <v>1230</v>
      </c>
      <c r="B44" s="11" t="s">
        <v>29</v>
      </c>
      <c r="C44" s="10">
        <v>1</v>
      </c>
      <c r="D44" s="12" t="s">
        <v>119</v>
      </c>
      <c r="E44" s="12" t="s">
        <v>127</v>
      </c>
      <c r="F44" s="10" t="s">
        <v>129</v>
      </c>
      <c r="G44" s="10">
        <v>29</v>
      </c>
      <c r="H44" s="10" t="s">
        <v>130</v>
      </c>
      <c r="I44" s="10">
        <v>2018</v>
      </c>
      <c r="J44" s="29">
        <v>0.05</v>
      </c>
      <c r="K44" s="6">
        <v>2015849.47</v>
      </c>
      <c r="L44" s="6">
        <v>2015849.47</v>
      </c>
      <c r="M44" s="7">
        <v>2338385.3199999998</v>
      </c>
    </row>
    <row r="45" spans="1:13" ht="105" x14ac:dyDescent="0.25">
      <c r="A45" s="10">
        <v>1230</v>
      </c>
      <c r="B45" s="11" t="s">
        <v>29</v>
      </c>
      <c r="C45" s="10">
        <v>1</v>
      </c>
      <c r="D45" s="12" t="s">
        <v>120</v>
      </c>
      <c r="E45" s="4" t="s">
        <v>71</v>
      </c>
      <c r="F45" s="10" t="s">
        <v>131</v>
      </c>
      <c r="G45" s="10">
        <v>1</v>
      </c>
      <c r="H45" s="10" t="s">
        <v>132</v>
      </c>
      <c r="I45" s="10">
        <v>2019</v>
      </c>
      <c r="J45" s="29">
        <v>0.05</v>
      </c>
      <c r="K45" s="6">
        <v>127082.83</v>
      </c>
      <c r="L45" s="6">
        <v>127082.83</v>
      </c>
      <c r="M45" s="7">
        <v>147416.07999999999</v>
      </c>
    </row>
    <row r="46" spans="1:13" ht="90" x14ac:dyDescent="0.25">
      <c r="A46" s="10">
        <v>1230</v>
      </c>
      <c r="B46" s="11" t="s">
        <v>29</v>
      </c>
      <c r="C46" s="10">
        <v>1</v>
      </c>
      <c r="D46" s="12" t="s">
        <v>121</v>
      </c>
      <c r="E46" s="4" t="s">
        <v>71</v>
      </c>
      <c r="F46" s="10" t="s">
        <v>133</v>
      </c>
      <c r="G46" s="10">
        <v>14</v>
      </c>
      <c r="H46" s="10" t="s">
        <v>132</v>
      </c>
      <c r="I46" s="10">
        <v>2019</v>
      </c>
      <c r="J46" s="29">
        <v>0.05</v>
      </c>
      <c r="K46" s="6">
        <v>344109.76</v>
      </c>
      <c r="L46" s="6">
        <v>344109.76</v>
      </c>
      <c r="M46" s="7">
        <v>399167.32</v>
      </c>
    </row>
    <row r="47" spans="1:13" ht="90" x14ac:dyDescent="0.25">
      <c r="A47" s="10">
        <v>1230</v>
      </c>
      <c r="B47" s="11" t="s">
        <v>29</v>
      </c>
      <c r="C47" s="10">
        <v>1</v>
      </c>
      <c r="D47" s="12" t="s">
        <v>122</v>
      </c>
      <c r="E47" s="4" t="s">
        <v>71</v>
      </c>
      <c r="F47" s="10" t="s">
        <v>134</v>
      </c>
      <c r="G47" s="10">
        <v>20</v>
      </c>
      <c r="H47" s="10" t="s">
        <v>135</v>
      </c>
      <c r="I47" s="10">
        <v>2019</v>
      </c>
      <c r="J47" s="29">
        <v>0.05</v>
      </c>
      <c r="K47" s="6">
        <v>321508.23</v>
      </c>
      <c r="L47" s="6">
        <v>321508.23</v>
      </c>
      <c r="M47" s="7">
        <v>372949.54</v>
      </c>
    </row>
    <row r="48" spans="1:13" ht="60" x14ac:dyDescent="0.25">
      <c r="A48" s="10">
        <v>1230</v>
      </c>
      <c r="B48" s="11" t="s">
        <v>29</v>
      </c>
      <c r="C48" s="2">
        <v>1</v>
      </c>
      <c r="D48" s="12" t="s">
        <v>123</v>
      </c>
      <c r="E48" s="4" t="s">
        <v>71</v>
      </c>
      <c r="F48" s="10" t="s">
        <v>136</v>
      </c>
      <c r="G48" s="2">
        <v>16</v>
      </c>
      <c r="H48" s="2" t="s">
        <v>137</v>
      </c>
      <c r="I48" s="2">
        <v>2019</v>
      </c>
      <c r="J48" s="29">
        <v>0.05</v>
      </c>
      <c r="K48" s="6">
        <v>282830.64</v>
      </c>
      <c r="L48" s="6">
        <v>282830.64</v>
      </c>
      <c r="M48" s="7">
        <v>328083.53999999998</v>
      </c>
    </row>
    <row r="49" spans="1:14" ht="60" x14ac:dyDescent="0.25">
      <c r="A49" s="10">
        <v>1230</v>
      </c>
      <c r="B49" s="11" t="s">
        <v>29</v>
      </c>
      <c r="C49" s="2">
        <v>1</v>
      </c>
      <c r="D49" s="12" t="s">
        <v>124</v>
      </c>
      <c r="E49" s="4" t="s">
        <v>71</v>
      </c>
      <c r="F49" s="10" t="s">
        <v>138</v>
      </c>
      <c r="G49" s="2">
        <v>16</v>
      </c>
      <c r="H49" s="2" t="s">
        <v>73</v>
      </c>
      <c r="I49" s="2">
        <v>2019</v>
      </c>
      <c r="J49" s="29">
        <v>0.05</v>
      </c>
      <c r="K49" s="6">
        <v>228026.26</v>
      </c>
      <c r="L49" s="6">
        <v>228026.26</v>
      </c>
      <c r="M49" s="7">
        <v>264510.46000000002</v>
      </c>
    </row>
    <row r="50" spans="1:14" ht="60" x14ac:dyDescent="0.25">
      <c r="A50" s="10">
        <v>1230</v>
      </c>
      <c r="B50" s="11" t="s">
        <v>29</v>
      </c>
      <c r="C50" s="2">
        <v>1</v>
      </c>
      <c r="D50" s="12" t="s">
        <v>125</v>
      </c>
      <c r="E50" s="4" t="s">
        <v>71</v>
      </c>
      <c r="F50" s="10" t="s">
        <v>139</v>
      </c>
      <c r="G50" s="2">
        <v>27</v>
      </c>
      <c r="H50" s="2" t="s">
        <v>137</v>
      </c>
      <c r="I50" s="2">
        <v>2019</v>
      </c>
      <c r="J50" s="29">
        <v>0.05</v>
      </c>
      <c r="K50" s="6">
        <v>3016961.59</v>
      </c>
      <c r="L50" s="6">
        <v>3016961.59</v>
      </c>
      <c r="M50" s="7">
        <v>3499675.44</v>
      </c>
    </row>
    <row r="51" spans="1:14" ht="60" x14ac:dyDescent="0.25">
      <c r="A51" s="10">
        <v>1230</v>
      </c>
      <c r="B51" s="11" t="s">
        <v>29</v>
      </c>
      <c r="C51" s="2">
        <v>1</v>
      </c>
      <c r="D51" s="12" t="s">
        <v>126</v>
      </c>
      <c r="E51" s="4" t="s">
        <v>127</v>
      </c>
      <c r="F51" s="10" t="s">
        <v>140</v>
      </c>
      <c r="G51" s="2">
        <v>17</v>
      </c>
      <c r="H51" s="2" t="s">
        <v>57</v>
      </c>
      <c r="I51" s="2">
        <v>2019</v>
      </c>
      <c r="J51" s="29">
        <v>0.05</v>
      </c>
      <c r="K51" s="6">
        <v>1647289.1</v>
      </c>
      <c r="L51" s="6">
        <v>1647289.1</v>
      </c>
      <c r="M51" s="7">
        <v>1910855.35</v>
      </c>
    </row>
    <row r="52" spans="1:14" ht="60" x14ac:dyDescent="0.25">
      <c r="A52" s="10">
        <v>1230</v>
      </c>
      <c r="B52" s="11" t="s">
        <v>29</v>
      </c>
      <c r="C52" s="2">
        <v>1</v>
      </c>
      <c r="D52" s="12" t="s">
        <v>141</v>
      </c>
      <c r="E52" s="4" t="s">
        <v>142</v>
      </c>
      <c r="F52" s="10" t="s">
        <v>143</v>
      </c>
      <c r="G52" s="2">
        <v>14</v>
      </c>
      <c r="H52" s="2" t="s">
        <v>130</v>
      </c>
      <c r="I52" s="2">
        <v>2020</v>
      </c>
      <c r="J52" s="29">
        <v>0.05</v>
      </c>
      <c r="K52" s="6">
        <v>1031994.33</v>
      </c>
      <c r="L52" s="6">
        <v>1031994.33</v>
      </c>
      <c r="M52" s="13">
        <v>1197113.43</v>
      </c>
      <c r="N52" s="30"/>
    </row>
    <row r="53" spans="1:14" ht="60" x14ac:dyDescent="0.25">
      <c r="A53" s="10">
        <v>1230</v>
      </c>
      <c r="B53" s="11" t="s">
        <v>29</v>
      </c>
      <c r="C53" s="2">
        <v>1</v>
      </c>
      <c r="D53" s="4" t="s">
        <v>144</v>
      </c>
      <c r="E53" s="4" t="s">
        <v>142</v>
      </c>
      <c r="F53" s="10" t="s">
        <v>148</v>
      </c>
      <c r="G53" s="2">
        <v>26</v>
      </c>
      <c r="H53" s="2" t="s">
        <v>44</v>
      </c>
      <c r="I53" s="2">
        <v>2020</v>
      </c>
      <c r="J53" s="29">
        <v>0.05</v>
      </c>
      <c r="K53" s="6">
        <v>190868.68</v>
      </c>
      <c r="L53" s="6">
        <v>190868.68</v>
      </c>
      <c r="M53" s="13">
        <v>221407.68</v>
      </c>
      <c r="N53" s="30"/>
    </row>
    <row r="54" spans="1:14" ht="90" x14ac:dyDescent="0.25">
      <c r="A54" s="10">
        <v>1230</v>
      </c>
      <c r="B54" s="11" t="s">
        <v>29</v>
      </c>
      <c r="C54" s="2">
        <v>1</v>
      </c>
      <c r="D54" s="4" t="s">
        <v>145</v>
      </c>
      <c r="E54" s="4" t="s">
        <v>142</v>
      </c>
      <c r="F54" s="10" t="s">
        <v>149</v>
      </c>
      <c r="G54" s="2">
        <v>27</v>
      </c>
      <c r="H54" s="2" t="s">
        <v>64</v>
      </c>
      <c r="I54" s="2">
        <v>2021</v>
      </c>
      <c r="J54" s="29">
        <v>0.05</v>
      </c>
      <c r="K54" s="6">
        <v>1561423.03</v>
      </c>
      <c r="L54" s="6">
        <v>1561423.03</v>
      </c>
      <c r="M54" s="13">
        <v>1811250.72</v>
      </c>
      <c r="N54" s="30"/>
    </row>
    <row r="55" spans="1:14" ht="105" x14ac:dyDescent="0.25">
      <c r="A55" s="10">
        <v>1230</v>
      </c>
      <c r="B55" s="11" t="s">
        <v>29</v>
      </c>
      <c r="C55" s="2">
        <v>1</v>
      </c>
      <c r="D55" s="4" t="s">
        <v>146</v>
      </c>
      <c r="E55" s="4" t="s">
        <v>142</v>
      </c>
      <c r="F55" s="10" t="s">
        <v>150</v>
      </c>
      <c r="G55" s="2">
        <v>24</v>
      </c>
      <c r="H55" s="2" t="s">
        <v>152</v>
      </c>
      <c r="I55" s="2">
        <v>2021</v>
      </c>
      <c r="J55" s="29">
        <v>0.05</v>
      </c>
      <c r="K55" s="6">
        <v>5211976.6100000003</v>
      </c>
      <c r="L55" s="6">
        <v>5211976.6100000003</v>
      </c>
      <c r="M55" s="13">
        <v>6045892.8700000001</v>
      </c>
      <c r="N55" s="30"/>
    </row>
    <row r="56" spans="1:14" ht="105" x14ac:dyDescent="0.25">
      <c r="A56" s="10">
        <v>1230</v>
      </c>
      <c r="B56" s="11" t="s">
        <v>29</v>
      </c>
      <c r="C56" s="2">
        <v>1</v>
      </c>
      <c r="D56" s="4" t="s">
        <v>147</v>
      </c>
      <c r="E56" s="4" t="s">
        <v>142</v>
      </c>
      <c r="F56" s="10" t="s">
        <v>151</v>
      </c>
      <c r="G56" s="2">
        <v>14</v>
      </c>
      <c r="H56" s="2" t="s">
        <v>17</v>
      </c>
      <c r="I56" s="2">
        <v>2021</v>
      </c>
      <c r="J56" s="29">
        <v>0.05</v>
      </c>
      <c r="K56" s="6">
        <v>6178204.0300000003</v>
      </c>
      <c r="L56" s="6">
        <v>6178204.0300000003</v>
      </c>
      <c r="M56" s="13">
        <v>7166716.6898999996</v>
      </c>
      <c r="N56" s="30"/>
    </row>
    <row r="57" spans="1:14" ht="75" x14ac:dyDescent="0.25">
      <c r="A57" s="10">
        <v>1230</v>
      </c>
      <c r="B57" s="11" t="s">
        <v>29</v>
      </c>
      <c r="C57" s="2">
        <v>1</v>
      </c>
      <c r="D57" s="12" t="s">
        <v>161</v>
      </c>
      <c r="E57" s="4" t="s">
        <v>153</v>
      </c>
      <c r="F57" s="10" t="s">
        <v>154</v>
      </c>
      <c r="G57" s="2">
        <v>31</v>
      </c>
      <c r="H57" s="2" t="s">
        <v>13</v>
      </c>
      <c r="I57" s="2">
        <v>2022</v>
      </c>
      <c r="J57" s="29">
        <v>0.05</v>
      </c>
      <c r="K57" s="6">
        <v>876866.68</v>
      </c>
      <c r="L57" s="6">
        <v>876866.68</v>
      </c>
      <c r="M57" s="14">
        <v>1017165.35</v>
      </c>
      <c r="N57" s="30"/>
    </row>
    <row r="58" spans="1:14" ht="75" x14ac:dyDescent="0.25">
      <c r="A58" s="10">
        <v>1230</v>
      </c>
      <c r="B58" s="11" t="s">
        <v>29</v>
      </c>
      <c r="C58" s="2">
        <v>1</v>
      </c>
      <c r="D58" s="12" t="s">
        <v>162</v>
      </c>
      <c r="E58" s="4" t="s">
        <v>155</v>
      </c>
      <c r="F58" s="10" t="s">
        <v>165</v>
      </c>
      <c r="G58" s="2">
        <v>28</v>
      </c>
      <c r="H58" s="2" t="s">
        <v>13</v>
      </c>
      <c r="I58" s="2">
        <v>2022</v>
      </c>
      <c r="J58" s="29">
        <v>0.05</v>
      </c>
      <c r="K58" s="6">
        <v>473780.95</v>
      </c>
      <c r="L58" s="6">
        <v>473780.95</v>
      </c>
      <c r="M58" s="14">
        <v>549585.9</v>
      </c>
      <c r="N58" s="30"/>
    </row>
    <row r="59" spans="1:14" ht="60" x14ac:dyDescent="0.25">
      <c r="A59" s="10">
        <v>1230</v>
      </c>
      <c r="B59" s="11" t="s">
        <v>29</v>
      </c>
      <c r="C59" s="2">
        <v>1</v>
      </c>
      <c r="D59" s="12" t="s">
        <v>163</v>
      </c>
      <c r="E59" s="4" t="s">
        <v>160</v>
      </c>
      <c r="F59" s="10" t="s">
        <v>159</v>
      </c>
      <c r="G59" s="2">
        <v>31</v>
      </c>
      <c r="H59" s="2" t="s">
        <v>57</v>
      </c>
      <c r="I59" s="2">
        <v>2022</v>
      </c>
      <c r="J59" s="29">
        <v>0.05</v>
      </c>
      <c r="K59" s="6">
        <v>213550.13</v>
      </c>
      <c r="L59" s="6">
        <v>213550.13</v>
      </c>
      <c r="M59" s="14">
        <v>247718.15</v>
      </c>
      <c r="N59" s="30"/>
    </row>
    <row r="60" spans="1:14" ht="75" x14ac:dyDescent="0.25">
      <c r="A60" s="10">
        <v>1230</v>
      </c>
      <c r="B60" s="11" t="s">
        <v>29</v>
      </c>
      <c r="C60" s="2">
        <v>1</v>
      </c>
      <c r="D60" s="12" t="s">
        <v>164</v>
      </c>
      <c r="E60" s="4" t="s">
        <v>155</v>
      </c>
      <c r="F60" s="10" t="s">
        <v>159</v>
      </c>
      <c r="G60" s="2">
        <v>28</v>
      </c>
      <c r="H60" s="2" t="s">
        <v>57</v>
      </c>
      <c r="I60" s="2">
        <v>2022</v>
      </c>
      <c r="J60" s="29">
        <v>0.05</v>
      </c>
      <c r="K60" s="6">
        <v>894157.31</v>
      </c>
      <c r="L60" s="6">
        <v>894157.31</v>
      </c>
      <c r="M60" s="14">
        <v>1037222.48</v>
      </c>
      <c r="N60" s="30"/>
    </row>
    <row r="61" spans="1:14" ht="45" x14ac:dyDescent="0.25">
      <c r="A61" s="10">
        <v>1230</v>
      </c>
      <c r="B61" s="11" t="s">
        <v>29</v>
      </c>
      <c r="C61" s="2">
        <v>1</v>
      </c>
      <c r="D61" s="12" t="s">
        <v>158</v>
      </c>
      <c r="E61" s="4" t="s">
        <v>156</v>
      </c>
      <c r="F61" s="10" t="s">
        <v>157</v>
      </c>
      <c r="G61" s="2">
        <v>31</v>
      </c>
      <c r="H61" s="2" t="s">
        <v>57</v>
      </c>
      <c r="I61" s="2">
        <v>2022</v>
      </c>
      <c r="J61" s="29">
        <v>0.05</v>
      </c>
      <c r="K61" s="6">
        <v>865069.75</v>
      </c>
      <c r="L61" s="6">
        <v>865069.75</v>
      </c>
      <c r="M61" s="14">
        <v>1003480.91</v>
      </c>
      <c r="N61" s="30">
        <f>SUM(M2:M61)</f>
        <v>203792716.43670002</v>
      </c>
    </row>
    <row r="62" spans="1:14" ht="30" x14ac:dyDescent="0.25">
      <c r="A62" s="2">
        <v>1231</v>
      </c>
      <c r="B62" s="2" t="s">
        <v>114</v>
      </c>
      <c r="C62" s="2">
        <v>1</v>
      </c>
      <c r="D62" s="12" t="s">
        <v>115</v>
      </c>
      <c r="G62" s="2">
        <v>12</v>
      </c>
      <c r="H62" s="2" t="s">
        <v>116</v>
      </c>
      <c r="I62" s="2">
        <v>2006</v>
      </c>
      <c r="M62" s="20">
        <v>29473.84</v>
      </c>
      <c r="N62" s="31"/>
    </row>
    <row r="63" spans="1:14" ht="30" x14ac:dyDescent="0.25">
      <c r="A63" s="2">
        <v>1231</v>
      </c>
      <c r="B63" s="2" t="s">
        <v>114</v>
      </c>
      <c r="C63" s="2">
        <v>1</v>
      </c>
      <c r="D63" s="12" t="s">
        <v>166</v>
      </c>
      <c r="G63" s="2">
        <v>31</v>
      </c>
      <c r="H63" s="2" t="s">
        <v>167</v>
      </c>
      <c r="I63" s="2">
        <v>2025</v>
      </c>
      <c r="M63" s="20">
        <v>41301667.119999997</v>
      </c>
      <c r="N63" s="21">
        <f>SUM(M62:M63)</f>
        <v>41331140.960000001</v>
      </c>
    </row>
    <row r="64" spans="1:14" x14ac:dyDescent="0.25">
      <c r="A64" s="2"/>
      <c r="B64" s="2"/>
      <c r="C64" s="2"/>
      <c r="D64" s="4"/>
      <c r="E64" s="4"/>
      <c r="F64" s="4"/>
      <c r="G64" s="2"/>
      <c r="H64" s="2"/>
      <c r="I64" s="2"/>
      <c r="K64" s="6"/>
      <c r="L64" s="6"/>
      <c r="M64" s="20"/>
      <c r="N64" s="31"/>
    </row>
    <row r="65" spans="1:17" x14ac:dyDescent="0.25">
      <c r="A65" s="2"/>
      <c r="B65" s="2"/>
      <c r="C65" s="2"/>
      <c r="D65" s="12"/>
      <c r="G65" s="2"/>
      <c r="H65" s="2"/>
      <c r="I65" s="2"/>
      <c r="M65" s="20"/>
      <c r="N65" s="31"/>
    </row>
    <row r="66" spans="1:17" ht="15.75" thickBot="1" x14ac:dyDescent="0.3">
      <c r="A66" s="22"/>
      <c r="B66" s="22"/>
      <c r="C66" s="22"/>
      <c r="D66" s="22"/>
      <c r="E66" s="22"/>
      <c r="F66" s="22"/>
      <c r="G66" s="22"/>
      <c r="H66" s="22"/>
      <c r="I66" s="22"/>
      <c r="J66" s="28"/>
      <c r="K66" s="22"/>
      <c r="L66" s="23" t="s">
        <v>117</v>
      </c>
      <c r="M66" s="24">
        <f>SUM(M2:M63)</f>
        <v>245123857.39670002</v>
      </c>
      <c r="N66" s="25">
        <f>SUM(N2:N63)</f>
        <v>245123857.39670002</v>
      </c>
      <c r="O66" s="5"/>
      <c r="P66" s="6"/>
      <c r="Q66" s="5"/>
    </row>
    <row r="67" spans="1:17" ht="15.75" thickTop="1" x14ac:dyDescent="0.25"/>
    <row r="69" spans="1:17" x14ac:dyDescent="0.25">
      <c r="B69" s="32" t="s">
        <v>168</v>
      </c>
      <c r="C69" s="32"/>
      <c r="D69" s="32"/>
      <c r="F69" s="32" t="s">
        <v>170</v>
      </c>
      <c r="G69" s="32"/>
      <c r="H69" s="32"/>
      <c r="K69" s="32" t="s">
        <v>173</v>
      </c>
      <c r="L69" s="32"/>
      <c r="M69" s="32"/>
    </row>
    <row r="70" spans="1:17" x14ac:dyDescent="0.25">
      <c r="B70" s="32" t="s">
        <v>169</v>
      </c>
      <c r="C70" s="32"/>
      <c r="D70" s="32"/>
      <c r="F70" s="32" t="s">
        <v>171</v>
      </c>
      <c r="G70" s="32"/>
      <c r="H70" s="32"/>
      <c r="K70" s="32" t="s">
        <v>172</v>
      </c>
      <c r="L70" s="32"/>
      <c r="M70" s="32"/>
    </row>
  </sheetData>
  <mergeCells count="6">
    <mergeCell ref="B69:D69"/>
    <mergeCell ref="B70:D70"/>
    <mergeCell ref="F69:H69"/>
    <mergeCell ref="F70:H70"/>
    <mergeCell ref="K69:M69"/>
    <mergeCell ref="K70:M70"/>
  </mergeCells>
  <printOptions horizontalCentered="1"/>
  <pageMargins left="0.11811023622047245" right="0.11811023622047245" top="1.0629921259842521" bottom="0.35433070866141736" header="0.31496062992125984" footer="0.31496062992125984"/>
  <pageSetup scale="70" fitToHeight="0" orientation="landscape" r:id="rId1"/>
  <headerFooter>
    <oddHeader>&amp;L                 &amp;G&amp;C&amp;"-,Negrita"&amp;16    UNIVERSIDAD DE LA CIÉNEGA DEL ESTADO DE MICHOACÁN DE OCAMPO&amp;"-,Normal"&amp;11
INVENTARIO DE BIENES INMUEBLES AL 31 DE DICIEMBRE DE 2025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</dc:creator>
  <cp:lastModifiedBy>KARLA</cp:lastModifiedBy>
  <cp:lastPrinted>2026-02-05T00:39:39Z</cp:lastPrinted>
  <dcterms:created xsi:type="dcterms:W3CDTF">2017-05-12T21:31:12Z</dcterms:created>
  <dcterms:modified xsi:type="dcterms:W3CDTF">2026-02-05T00:39:47Z</dcterms:modified>
</cp:coreProperties>
</file>